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I31" i="1"/>
  <c r="G10"/>
  <c r="G30"/>
  <c r="G31" s="1"/>
  <c r="I26"/>
  <c r="G26"/>
  <c r="I29"/>
  <c r="I30" s="1"/>
  <c r="I32" s="1"/>
  <c r="I19"/>
  <c r="I17"/>
  <c r="G16"/>
  <c r="I15" l="1"/>
  <c r="I14"/>
  <c r="I13"/>
  <c r="I16" s="1"/>
  <c r="G8"/>
  <c r="I8" s="1"/>
  <c r="I10" s="1"/>
</calcChain>
</file>

<file path=xl/sharedStrings.xml><?xml version="1.0" encoding="utf-8"?>
<sst xmlns="http://schemas.openxmlformats.org/spreadsheetml/2006/main" count="63" uniqueCount="63">
  <si>
    <t>№ п/п</t>
  </si>
  <si>
    <t>Статья</t>
  </si>
  <si>
    <t>Всего в месяц, руб.</t>
  </si>
  <si>
    <t>1.</t>
  </si>
  <si>
    <t>1.1.</t>
  </si>
  <si>
    <t>2.</t>
  </si>
  <si>
    <t>2.1.</t>
  </si>
  <si>
    <t>2.2.</t>
  </si>
  <si>
    <t>2.3.</t>
  </si>
  <si>
    <t>2.4.</t>
  </si>
  <si>
    <t>2.5.</t>
  </si>
  <si>
    <t>Банковское обслуживание</t>
  </si>
  <si>
    <t>2.6.</t>
  </si>
  <si>
    <t>Промывка и опресовка системы отопления</t>
  </si>
  <si>
    <t>Прочие расходы</t>
  </si>
  <si>
    <t>План доходов и расходов</t>
  </si>
  <si>
    <t>Тариф 12 руб./кв.м. Общая площадь жилых помещений 5564 кв.м.</t>
  </si>
  <si>
    <t>1.2.</t>
  </si>
  <si>
    <t>Другие поступления</t>
  </si>
  <si>
    <t>Всего доходная часть</t>
  </si>
  <si>
    <r>
      <t xml:space="preserve">Доходная часть </t>
    </r>
    <r>
      <rPr>
        <sz val="11"/>
        <color theme="1"/>
        <rFont val="Calibri"/>
        <family val="2"/>
        <charset val="204"/>
        <scheme val="minor"/>
      </rPr>
      <t>финансовой деятельности от поступления взносов на техническое содержание и обслуживание МД при 100% поступлении денежных средств</t>
    </r>
  </si>
  <si>
    <t>Поступления от взносов на техническое содержание и обслуживание дома (согласно реестра собственников)</t>
  </si>
  <si>
    <r>
      <t xml:space="preserve">Расходная часть </t>
    </r>
    <r>
      <rPr>
        <sz val="11"/>
        <color theme="1"/>
        <rFont val="Calibri"/>
        <family val="2"/>
        <charset val="204"/>
        <scheme val="minor"/>
      </rPr>
      <t>финансовой деятельности поступивших взносов на техническое содержание и обслуживание МД</t>
    </r>
  </si>
  <si>
    <t>Председателя ТСН "Лотос"</t>
  </si>
  <si>
    <t>Дворника придомовой территории (тех.персонал)</t>
  </si>
  <si>
    <t>Заработная плата, налоги.</t>
  </si>
  <si>
    <t>Итого на заработную плату, налоги</t>
  </si>
  <si>
    <t>Аварийоно-диспетчерское обслуживание МД согласно договора от 01.08.15г.</t>
  </si>
  <si>
    <t>2.7.</t>
  </si>
  <si>
    <t>Итого запланированниые расходы</t>
  </si>
  <si>
    <t>Всего расходная часть</t>
  </si>
  <si>
    <t>Всего прочие расходы</t>
  </si>
  <si>
    <t>Авансовые отчеты (приобритение инвентаря, эл.лампочек, канц.товаров и т.д.)</t>
  </si>
  <si>
    <t>1. Расходная часть запланированна из расчета 100 % поступления взносов на техническое содержание и обслуживание общедомового имущества</t>
  </si>
  <si>
    <t>2. Фактический расход денежных средств зависит от поступивших взносов</t>
  </si>
  <si>
    <t>Члены правления ТСН «Лотос»:</t>
  </si>
  <si>
    <t>Маринина Вера Михайловна (кВ.№18)______________________________</t>
  </si>
  <si>
    <t>Романюк Ирина Александровна (кВ.55)_____________________________</t>
  </si>
  <si>
    <t>Корелина Марина Ивановна (кВ.№70)______________________________</t>
  </si>
  <si>
    <t>Шамардинов Рифхат Мурдгалиевич (кВ.№71)________________________</t>
  </si>
  <si>
    <t>Рублева Ольга Михайловна (кВ.№56, кВ.№88)_______________________</t>
  </si>
  <si>
    <t>Жаворонков Сергей Геннадьевич ___________________________</t>
  </si>
  <si>
    <t>Председатель правления ТСН «Лотос»:</t>
  </si>
  <si>
    <t>ПЛАН ФИНАНСОВО-ХОЗЯЙСТВЕННОЙ ДЕЯТЕЛЬНОСТИ ТСН "ЛОТОС" НА 2016 год</t>
  </si>
  <si>
    <t>Налоги от выплаты вознаграждений</t>
  </si>
  <si>
    <t>Работы по замене труб канализации (подвальное помещение, стояки)</t>
  </si>
  <si>
    <t>Зачистка подвального помещения (1,2 и 3 подъезды)</t>
  </si>
  <si>
    <t>Замена окон, в подъездах (очередность)</t>
  </si>
  <si>
    <t>Промывка батарей отопления в квартирах</t>
  </si>
  <si>
    <t>Точечный ремонт крыши-кровли</t>
  </si>
  <si>
    <t>2.8.</t>
  </si>
  <si>
    <t>2.9.</t>
  </si>
  <si>
    <t>2.10.</t>
  </si>
  <si>
    <t>2.11.</t>
  </si>
  <si>
    <t>Дополнительны расходы на облагораживание придомовой территории (прополка сорной растительности и д.р.)</t>
  </si>
  <si>
    <t>2.11.1</t>
  </si>
  <si>
    <t>2.11.2</t>
  </si>
  <si>
    <t>Всего возможный остаток</t>
  </si>
  <si>
    <t>Данный финансово хозяйственный план на 2016г. Рассмотрен и утвержден правлением ТСН "Лотос"</t>
  </si>
  <si>
    <t>3. При составлении проекта финансово-хозяйственного плана учитывая задолженность по подъездам, Правление ТСН "Лотос" пришло к выводу, что первоочередные работы по замене, установке пластиковых окон в подъездах должно проводится при отсутствующей задолженности по взносам.</t>
  </si>
  <si>
    <t>4. Промывка батарей в квартирах должна проводится по мере поступления заявлений от собственников и отсутствии задолженности по оплате взносов. Заявления принимаются до начала опресовочных работ.</t>
  </si>
  <si>
    <t>5. В финансово-хозяйственный план могут быть внесены изменения и дополнения после проведения годового отчетно-выборного собрания членов ТСН "Лотос".</t>
  </si>
  <si>
    <t>Обслуживание системы электронной отчетности и ЭЦП</t>
  </si>
</sst>
</file>

<file path=xl/styles.xml><?xml version="1.0" encoding="utf-8"?>
<styleSheet xmlns="http://schemas.openxmlformats.org/spreadsheetml/2006/main">
  <numFmts count="1">
    <numFmt numFmtId="41" formatCode="_-* #,##0_р_._-;\-* #,##0_р_._-;_-* &quot;-&quot;_р_._-;_-@_-"/>
  </numFmts>
  <fonts count="8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5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 wrapText="1"/>
    </xf>
    <xf numFmtId="49" fontId="0" fillId="0" borderId="1" xfId="0" applyNumberFormat="1" applyBorder="1"/>
    <xf numFmtId="49" fontId="0" fillId="2" borderId="1" xfId="0" applyNumberFormat="1" applyFill="1" applyBorder="1"/>
    <xf numFmtId="49" fontId="1" fillId="0" borderId="1" xfId="0" applyNumberFormat="1" applyFont="1" applyBorder="1" applyAlignment="1">
      <alignment vertical="center"/>
    </xf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1" fillId="2" borderId="1" xfId="0" applyFont="1" applyFill="1" applyBorder="1" applyAlignment="1">
      <alignment wrapText="1"/>
    </xf>
    <xf numFmtId="41" fontId="0" fillId="2" borderId="1" xfId="0" applyNumberFormat="1" applyFill="1" applyBorder="1" applyAlignment="1">
      <alignment wrapText="1"/>
    </xf>
    <xf numFmtId="41" fontId="1" fillId="2" borderId="1" xfId="0" applyNumberFormat="1" applyFont="1" applyFill="1" applyBorder="1" applyAlignment="1">
      <alignment wrapText="1"/>
    </xf>
    <xf numFmtId="0" fontId="0" fillId="0" borderId="1" xfId="0" applyBorder="1" applyAlignment="1">
      <alignment wrapText="1"/>
    </xf>
    <xf numFmtId="41" fontId="0" fillId="0" borderId="1" xfId="0" applyNumberFormat="1" applyBorder="1" applyAlignment="1">
      <alignment wrapText="1"/>
    </xf>
    <xf numFmtId="0" fontId="1" fillId="0" borderId="1" xfId="0" applyFont="1" applyBorder="1" applyAlignment="1">
      <alignment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41" fontId="1" fillId="0" borderId="1" xfId="0" applyNumberFormat="1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41" fontId="0" fillId="0" borderId="2" xfId="0" applyNumberFormat="1" applyBorder="1" applyAlignment="1">
      <alignment wrapText="1"/>
    </xf>
    <xf numFmtId="41" fontId="0" fillId="0" borderId="3" xfId="0" applyNumberFormat="1" applyBorder="1" applyAlignment="1">
      <alignment wrapText="1"/>
    </xf>
    <xf numFmtId="41" fontId="3" fillId="2" borderId="1" xfId="0" applyNumberFormat="1" applyFont="1" applyFill="1" applyBorder="1" applyAlignment="1">
      <alignment wrapText="1"/>
    </xf>
    <xf numFmtId="49" fontId="0" fillId="0" borderId="1" xfId="0" applyNumberFormat="1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1"/>
  <sheetViews>
    <sheetView tabSelected="1" workbookViewId="0">
      <selection sqref="A1:J2"/>
    </sheetView>
  </sheetViews>
  <sheetFormatPr defaultRowHeight="15"/>
  <cols>
    <col min="1" max="1" width="10.140625" bestFit="1" customWidth="1"/>
  </cols>
  <sheetData>
    <row r="1" spans="1:10">
      <c r="A1" s="18" t="s">
        <v>43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ht="32.25" customHeight="1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32.25" customHeight="1">
      <c r="A3" s="1"/>
      <c r="B3" s="1"/>
      <c r="C3" s="1"/>
      <c r="D3" s="1"/>
      <c r="E3" s="1"/>
      <c r="F3" s="1"/>
      <c r="G3" s="15" t="s">
        <v>16</v>
      </c>
      <c r="H3" s="16"/>
      <c r="I3" s="16"/>
      <c r="J3" s="16"/>
    </row>
    <row r="5" spans="1:10">
      <c r="A5" s="19" t="s">
        <v>0</v>
      </c>
      <c r="B5" s="19" t="s">
        <v>1</v>
      </c>
      <c r="C5" s="19"/>
      <c r="D5" s="19"/>
      <c r="E5" s="19"/>
      <c r="F5" s="19"/>
      <c r="G5" s="19" t="s">
        <v>2</v>
      </c>
      <c r="H5" s="19"/>
      <c r="I5" s="19" t="s">
        <v>15</v>
      </c>
      <c r="J5" s="19"/>
    </row>
    <row r="6" spans="1:10" ht="36.75" customHeight="1">
      <c r="A6" s="19"/>
      <c r="B6" s="19"/>
      <c r="C6" s="19"/>
      <c r="D6" s="19"/>
      <c r="E6" s="19"/>
      <c r="F6" s="19"/>
      <c r="G6" s="19"/>
      <c r="H6" s="19"/>
      <c r="I6" s="19"/>
      <c r="J6" s="19"/>
    </row>
    <row r="7" spans="1:10" ht="62.25" customHeight="1">
      <c r="A7" s="4" t="s">
        <v>3</v>
      </c>
      <c r="B7" s="14" t="s">
        <v>20</v>
      </c>
      <c r="C7" s="14"/>
      <c r="D7" s="14"/>
      <c r="E7" s="14"/>
      <c r="F7" s="14"/>
      <c r="G7" s="13"/>
      <c r="H7" s="13"/>
      <c r="I7" s="13"/>
      <c r="J7" s="13"/>
    </row>
    <row r="8" spans="1:10" ht="47.25" customHeight="1">
      <c r="A8" s="2" t="s">
        <v>4</v>
      </c>
      <c r="B8" s="12" t="s">
        <v>21</v>
      </c>
      <c r="C8" s="12"/>
      <c r="D8" s="12"/>
      <c r="E8" s="12"/>
      <c r="F8" s="12"/>
      <c r="G8" s="13">
        <f>12*5564</f>
        <v>66768</v>
      </c>
      <c r="H8" s="13"/>
      <c r="I8" s="13">
        <f>G8*12</f>
        <v>801216</v>
      </c>
      <c r="J8" s="13"/>
    </row>
    <row r="9" spans="1:10" ht="30" customHeight="1">
      <c r="A9" s="2" t="s">
        <v>17</v>
      </c>
      <c r="B9" s="12" t="s">
        <v>18</v>
      </c>
      <c r="C9" s="12"/>
      <c r="D9" s="12"/>
      <c r="E9" s="12"/>
      <c r="F9" s="12"/>
      <c r="G9" s="17"/>
      <c r="H9" s="17"/>
      <c r="I9" s="17"/>
      <c r="J9" s="17"/>
    </row>
    <row r="10" spans="1:10">
      <c r="A10" s="3"/>
      <c r="B10" s="9" t="s">
        <v>19</v>
      </c>
      <c r="C10" s="9"/>
      <c r="D10" s="9"/>
      <c r="E10" s="9"/>
      <c r="F10" s="9"/>
      <c r="G10" s="11">
        <f>G9+G8</f>
        <v>66768</v>
      </c>
      <c r="H10" s="11"/>
      <c r="I10" s="11">
        <f>I8</f>
        <v>801216</v>
      </c>
      <c r="J10" s="11"/>
    </row>
    <row r="11" spans="1:10" ht="44.25" customHeight="1">
      <c r="A11" s="4" t="s">
        <v>5</v>
      </c>
      <c r="B11" s="14" t="s">
        <v>22</v>
      </c>
      <c r="C11" s="14"/>
      <c r="D11" s="14"/>
      <c r="E11" s="14"/>
      <c r="F11" s="14"/>
      <c r="G11" s="13"/>
      <c r="H11" s="13"/>
      <c r="I11" s="13"/>
      <c r="J11" s="13"/>
    </row>
    <row r="12" spans="1:10">
      <c r="A12" s="23" t="s">
        <v>6</v>
      </c>
      <c r="B12" s="14" t="s">
        <v>25</v>
      </c>
      <c r="C12" s="14"/>
      <c r="D12" s="14"/>
      <c r="E12" s="14"/>
      <c r="F12" s="14"/>
      <c r="G12" s="13"/>
      <c r="H12" s="13"/>
      <c r="I12" s="13"/>
      <c r="J12" s="13"/>
    </row>
    <row r="13" spans="1:10">
      <c r="A13" s="2"/>
      <c r="B13" s="12" t="s">
        <v>23</v>
      </c>
      <c r="C13" s="12"/>
      <c r="D13" s="12"/>
      <c r="E13" s="12"/>
      <c r="F13" s="12"/>
      <c r="G13" s="13">
        <v>7000</v>
      </c>
      <c r="H13" s="13"/>
      <c r="I13" s="13">
        <f>G13*12</f>
        <v>84000</v>
      </c>
      <c r="J13" s="13"/>
    </row>
    <row r="14" spans="1:10" ht="29.25" customHeight="1">
      <c r="A14" s="2"/>
      <c r="B14" s="12" t="s">
        <v>24</v>
      </c>
      <c r="C14" s="12"/>
      <c r="D14" s="12"/>
      <c r="E14" s="12"/>
      <c r="F14" s="12"/>
      <c r="G14" s="13">
        <v>6897</v>
      </c>
      <c r="H14" s="13"/>
      <c r="I14" s="13">
        <f>G14*12</f>
        <v>82764</v>
      </c>
      <c r="J14" s="13"/>
    </row>
    <row r="15" spans="1:10">
      <c r="A15" s="2"/>
      <c r="B15" s="12" t="s">
        <v>44</v>
      </c>
      <c r="C15" s="12"/>
      <c r="D15" s="12"/>
      <c r="E15" s="12"/>
      <c r="F15" s="12"/>
      <c r="G15" s="13">
        <v>1626</v>
      </c>
      <c r="H15" s="13"/>
      <c r="I15" s="13">
        <f>G15*12</f>
        <v>19512</v>
      </c>
      <c r="J15" s="13"/>
    </row>
    <row r="16" spans="1:10">
      <c r="A16" s="3"/>
      <c r="B16" s="9" t="s">
        <v>26</v>
      </c>
      <c r="C16" s="9"/>
      <c r="D16" s="9"/>
      <c r="E16" s="9"/>
      <c r="F16" s="9"/>
      <c r="G16" s="11">
        <f>SUM(G13:H15)</f>
        <v>15523</v>
      </c>
      <c r="H16" s="11"/>
      <c r="I16" s="11">
        <f>SUM(I13:J15)</f>
        <v>186276</v>
      </c>
      <c r="J16" s="11"/>
    </row>
    <row r="17" spans="1:10">
      <c r="A17" s="2" t="s">
        <v>7</v>
      </c>
      <c r="B17" s="12" t="s">
        <v>11</v>
      </c>
      <c r="C17" s="12"/>
      <c r="D17" s="12"/>
      <c r="E17" s="12"/>
      <c r="F17" s="12"/>
      <c r="G17" s="13">
        <v>3500</v>
      </c>
      <c r="H17" s="13"/>
      <c r="I17" s="13">
        <f>G17*12</f>
        <v>42000</v>
      </c>
      <c r="J17" s="13"/>
    </row>
    <row r="18" spans="1:10" ht="29.25" customHeight="1">
      <c r="A18" s="2" t="s">
        <v>8</v>
      </c>
      <c r="B18" s="12" t="s">
        <v>62</v>
      </c>
      <c r="C18" s="12"/>
      <c r="D18" s="12"/>
      <c r="E18" s="12"/>
      <c r="F18" s="12"/>
      <c r="G18" s="20"/>
      <c r="H18" s="21"/>
      <c r="I18" s="20">
        <v>10000</v>
      </c>
      <c r="J18" s="21"/>
    </row>
    <row r="19" spans="1:10" ht="30.75" customHeight="1">
      <c r="A19" s="2" t="s">
        <v>9</v>
      </c>
      <c r="B19" s="12" t="s">
        <v>27</v>
      </c>
      <c r="C19" s="12"/>
      <c r="D19" s="12"/>
      <c r="E19" s="12"/>
      <c r="F19" s="12"/>
      <c r="G19" s="13">
        <v>5000</v>
      </c>
      <c r="H19" s="13"/>
      <c r="I19" s="13">
        <f>G19*12</f>
        <v>60000</v>
      </c>
      <c r="J19" s="13"/>
    </row>
    <row r="20" spans="1:10" ht="27.75" customHeight="1">
      <c r="A20" s="2" t="s">
        <v>10</v>
      </c>
      <c r="B20" s="12" t="s">
        <v>13</v>
      </c>
      <c r="C20" s="12"/>
      <c r="D20" s="12"/>
      <c r="E20" s="12"/>
      <c r="F20" s="12"/>
      <c r="G20" s="13"/>
      <c r="H20" s="13"/>
      <c r="I20" s="13">
        <v>30000</v>
      </c>
      <c r="J20" s="13"/>
    </row>
    <row r="21" spans="1:10" ht="58.5" customHeight="1">
      <c r="A21" s="2" t="s">
        <v>12</v>
      </c>
      <c r="B21" s="12" t="s">
        <v>45</v>
      </c>
      <c r="C21" s="12"/>
      <c r="D21" s="12"/>
      <c r="E21" s="12"/>
      <c r="F21" s="12"/>
      <c r="G21" s="13"/>
      <c r="H21" s="13"/>
      <c r="I21" s="13">
        <v>200000</v>
      </c>
      <c r="J21" s="13"/>
    </row>
    <row r="22" spans="1:10" ht="44.25" customHeight="1">
      <c r="A22" s="2" t="s">
        <v>28</v>
      </c>
      <c r="B22" s="12" t="s">
        <v>46</v>
      </c>
      <c r="C22" s="12"/>
      <c r="D22" s="12"/>
      <c r="E22" s="12"/>
      <c r="F22" s="12"/>
      <c r="G22" s="13"/>
      <c r="H22" s="13"/>
      <c r="I22" s="13">
        <v>15000</v>
      </c>
      <c r="J22" s="13"/>
    </row>
    <row r="23" spans="1:10" ht="30" customHeight="1">
      <c r="A23" s="2" t="s">
        <v>50</v>
      </c>
      <c r="B23" s="12" t="s">
        <v>47</v>
      </c>
      <c r="C23" s="12"/>
      <c r="D23" s="12"/>
      <c r="E23" s="12"/>
      <c r="F23" s="12"/>
      <c r="G23" s="13"/>
      <c r="H23" s="13"/>
      <c r="I23" s="13">
        <v>60000</v>
      </c>
      <c r="J23" s="13"/>
    </row>
    <row r="24" spans="1:10" ht="30" customHeight="1">
      <c r="A24" s="2" t="s">
        <v>51</v>
      </c>
      <c r="B24" s="12" t="s">
        <v>48</v>
      </c>
      <c r="C24" s="12"/>
      <c r="D24" s="12"/>
      <c r="E24" s="12"/>
      <c r="F24" s="12"/>
      <c r="G24" s="13"/>
      <c r="H24" s="13"/>
      <c r="I24" s="13">
        <v>60000</v>
      </c>
      <c r="J24" s="13"/>
    </row>
    <row r="25" spans="1:10" ht="30" customHeight="1">
      <c r="A25" s="2" t="s">
        <v>52</v>
      </c>
      <c r="B25" s="12" t="s">
        <v>49</v>
      </c>
      <c r="C25" s="12"/>
      <c r="D25" s="12"/>
      <c r="E25" s="12"/>
      <c r="F25" s="12"/>
      <c r="G25" s="13"/>
      <c r="H25" s="13"/>
      <c r="I25" s="13">
        <v>100000</v>
      </c>
      <c r="J25" s="13"/>
    </row>
    <row r="26" spans="1:10">
      <c r="A26" s="3"/>
      <c r="B26" s="9" t="s">
        <v>29</v>
      </c>
      <c r="C26" s="9"/>
      <c r="D26" s="9"/>
      <c r="E26" s="9"/>
      <c r="F26" s="9"/>
      <c r="G26" s="11">
        <f>SUM(G17:H25)</f>
        <v>8500</v>
      </c>
      <c r="H26" s="11"/>
      <c r="I26" s="11">
        <f>SUM(I17:J25)</f>
        <v>577000</v>
      </c>
      <c r="J26" s="11"/>
    </row>
    <row r="27" spans="1:10">
      <c r="A27" s="2" t="s">
        <v>53</v>
      </c>
      <c r="B27" s="12" t="s">
        <v>14</v>
      </c>
      <c r="C27" s="12"/>
      <c r="D27" s="12"/>
      <c r="E27" s="12"/>
      <c r="F27" s="12"/>
      <c r="G27" s="13"/>
      <c r="H27" s="13"/>
      <c r="I27" s="13"/>
      <c r="J27" s="13"/>
    </row>
    <row r="28" spans="1:10" ht="60.75" customHeight="1">
      <c r="A28" s="2" t="s">
        <v>55</v>
      </c>
      <c r="B28" s="12" t="s">
        <v>54</v>
      </c>
      <c r="C28" s="12"/>
      <c r="D28" s="12"/>
      <c r="E28" s="12"/>
      <c r="F28" s="12"/>
      <c r="G28" s="13"/>
      <c r="H28" s="13"/>
      <c r="I28" s="13">
        <v>10000</v>
      </c>
      <c r="J28" s="13"/>
    </row>
    <row r="29" spans="1:10" ht="30" customHeight="1">
      <c r="A29" s="2" t="s">
        <v>56</v>
      </c>
      <c r="B29" s="12" t="s">
        <v>32</v>
      </c>
      <c r="C29" s="12"/>
      <c r="D29" s="12"/>
      <c r="E29" s="12"/>
      <c r="F29" s="12"/>
      <c r="G29" s="13">
        <v>800</v>
      </c>
      <c r="H29" s="13"/>
      <c r="I29" s="13">
        <f>G29*12</f>
        <v>9600</v>
      </c>
      <c r="J29" s="13"/>
    </row>
    <row r="30" spans="1:10" ht="30" customHeight="1">
      <c r="A30" s="3"/>
      <c r="B30" s="9" t="s">
        <v>31</v>
      </c>
      <c r="C30" s="9"/>
      <c r="D30" s="9"/>
      <c r="E30" s="9"/>
      <c r="F30" s="9"/>
      <c r="G30" s="11">
        <f>SUM(G28:H29)</f>
        <v>800</v>
      </c>
      <c r="H30" s="11"/>
      <c r="I30" s="11">
        <f>SUM(I28:J29)</f>
        <v>19600</v>
      </c>
      <c r="J30" s="11"/>
    </row>
    <row r="31" spans="1:10">
      <c r="A31" s="3"/>
      <c r="B31" s="9" t="s">
        <v>30</v>
      </c>
      <c r="C31" s="9"/>
      <c r="D31" s="9"/>
      <c r="E31" s="9"/>
      <c r="F31" s="9"/>
      <c r="G31" s="11">
        <f>G26+G16+G30</f>
        <v>24823</v>
      </c>
      <c r="H31" s="11"/>
      <c r="I31" s="11">
        <f>I30+I26+I16</f>
        <v>782876</v>
      </c>
      <c r="J31" s="11"/>
    </row>
    <row r="32" spans="1:10">
      <c r="A32" s="3"/>
      <c r="B32" s="9" t="s">
        <v>57</v>
      </c>
      <c r="C32" s="9"/>
      <c r="D32" s="9"/>
      <c r="E32" s="9"/>
      <c r="F32" s="9"/>
      <c r="G32" s="10"/>
      <c r="H32" s="10"/>
      <c r="I32" s="22">
        <f>I10-I31</f>
        <v>18340</v>
      </c>
      <c r="J32" s="22"/>
    </row>
    <row r="35" spans="1:10" ht="15" customHeight="1">
      <c r="A35" s="8" t="s">
        <v>33</v>
      </c>
      <c r="B35" s="8"/>
      <c r="C35" s="8"/>
      <c r="D35" s="8"/>
      <c r="E35" s="8"/>
      <c r="F35" s="8"/>
      <c r="G35" s="8"/>
      <c r="H35" s="8"/>
      <c r="I35" s="8"/>
      <c r="J35" s="8"/>
    </row>
    <row r="36" spans="1:10">
      <c r="A36" s="8"/>
      <c r="B36" s="8"/>
      <c r="C36" s="8"/>
      <c r="D36" s="8"/>
      <c r="E36" s="8"/>
      <c r="F36" s="8"/>
      <c r="G36" s="8"/>
      <c r="H36" s="8"/>
      <c r="I36" s="8"/>
      <c r="J36" s="8"/>
    </row>
    <row r="37" spans="1:10">
      <c r="A37" s="8" t="s">
        <v>34</v>
      </c>
      <c r="B37" s="8"/>
      <c r="C37" s="8"/>
      <c r="D37" s="8"/>
      <c r="E37" s="8"/>
      <c r="F37" s="8"/>
      <c r="G37" s="8"/>
      <c r="H37" s="8"/>
      <c r="I37" s="8"/>
      <c r="J37" s="8"/>
    </row>
    <row r="38" spans="1:10">
      <c r="A38" s="8"/>
      <c r="B38" s="8"/>
      <c r="C38" s="8"/>
      <c r="D38" s="8"/>
      <c r="E38" s="8"/>
      <c r="F38" s="8"/>
      <c r="G38" s="8"/>
      <c r="H38" s="8"/>
      <c r="I38" s="8"/>
      <c r="J38" s="8"/>
    </row>
    <row r="39" spans="1:10" ht="65.25" customHeight="1">
      <c r="A39" s="8" t="s">
        <v>59</v>
      </c>
      <c r="B39" s="8"/>
      <c r="C39" s="8"/>
      <c r="D39" s="8"/>
      <c r="E39" s="8"/>
      <c r="F39" s="8"/>
      <c r="G39" s="8"/>
      <c r="H39" s="8"/>
      <c r="I39" s="8"/>
      <c r="J39" s="8"/>
    </row>
    <row r="40" spans="1:10" ht="51.75" customHeight="1">
      <c r="A40" s="8" t="s">
        <v>60</v>
      </c>
      <c r="B40" s="8"/>
      <c r="C40" s="8"/>
      <c r="D40" s="8"/>
      <c r="E40" s="8"/>
      <c r="F40" s="8"/>
      <c r="G40" s="8"/>
      <c r="H40" s="8"/>
      <c r="I40" s="8"/>
      <c r="J40" s="8"/>
    </row>
    <row r="41" spans="1:10" ht="36" customHeight="1">
      <c r="A41" s="8" t="s">
        <v>61</v>
      </c>
      <c r="B41" s="8"/>
      <c r="C41" s="8"/>
      <c r="D41" s="8"/>
      <c r="E41" s="8"/>
      <c r="F41" s="8"/>
      <c r="G41" s="8"/>
      <c r="H41" s="8"/>
      <c r="I41" s="8"/>
      <c r="J41" s="8"/>
    </row>
    <row r="42" spans="1:10" ht="15.75">
      <c r="A42" s="7"/>
      <c r="B42" s="7"/>
      <c r="C42" s="7"/>
      <c r="D42" s="7"/>
      <c r="E42" s="7"/>
      <c r="F42" s="7"/>
      <c r="G42" s="7"/>
      <c r="H42" s="7"/>
      <c r="I42" s="7"/>
      <c r="J42" s="7"/>
    </row>
    <row r="43" spans="1:10">
      <c r="A43" s="8" t="s">
        <v>58</v>
      </c>
      <c r="B43" s="8"/>
      <c r="C43" s="8"/>
      <c r="D43" s="8"/>
      <c r="E43" s="8"/>
      <c r="F43" s="8"/>
      <c r="G43" s="8"/>
      <c r="H43" s="8"/>
      <c r="I43" s="8"/>
      <c r="J43" s="8"/>
    </row>
    <row r="44" spans="1:10">
      <c r="A44" s="8"/>
      <c r="B44" s="8"/>
      <c r="C44" s="8"/>
      <c r="D44" s="8"/>
      <c r="E44" s="8"/>
      <c r="F44" s="8"/>
      <c r="G44" s="8"/>
      <c r="H44" s="8"/>
      <c r="I44" s="8"/>
      <c r="J44" s="8"/>
    </row>
    <row r="46" spans="1:10">
      <c r="A46" s="5" t="s">
        <v>35</v>
      </c>
    </row>
    <row r="47" spans="1:10">
      <c r="A47" s="6"/>
    </row>
    <row r="48" spans="1:10">
      <c r="A48" s="6" t="s">
        <v>36</v>
      </c>
    </row>
    <row r="49" spans="1:1">
      <c r="A49" s="6"/>
    </row>
    <row r="50" spans="1:1">
      <c r="A50" s="6" t="s">
        <v>37</v>
      </c>
    </row>
    <row r="51" spans="1:1">
      <c r="A51" s="6"/>
    </row>
    <row r="52" spans="1:1">
      <c r="A52" s="6" t="s">
        <v>38</v>
      </c>
    </row>
    <row r="53" spans="1:1">
      <c r="A53" s="6"/>
    </row>
    <row r="54" spans="1:1">
      <c r="A54" s="6" t="s">
        <v>39</v>
      </c>
    </row>
    <row r="55" spans="1:1">
      <c r="A55" s="6"/>
    </row>
    <row r="56" spans="1:1">
      <c r="A56" s="6" t="s">
        <v>40</v>
      </c>
    </row>
    <row r="57" spans="1:1">
      <c r="A57" s="6"/>
    </row>
    <row r="58" spans="1:1">
      <c r="A58" s="5"/>
    </row>
    <row r="59" spans="1:1">
      <c r="A59" s="5" t="s">
        <v>42</v>
      </c>
    </row>
    <row r="60" spans="1:1">
      <c r="A60" s="6"/>
    </row>
    <row r="61" spans="1:1">
      <c r="A61" s="6" t="s">
        <v>41</v>
      </c>
    </row>
  </sheetData>
  <mergeCells count="90">
    <mergeCell ref="B16:F16"/>
    <mergeCell ref="G16:H16"/>
    <mergeCell ref="I16:J16"/>
    <mergeCell ref="G23:H23"/>
    <mergeCell ref="I23:J23"/>
    <mergeCell ref="B19:F19"/>
    <mergeCell ref="G19:H19"/>
    <mergeCell ref="I19:J19"/>
    <mergeCell ref="B20:F20"/>
    <mergeCell ref="G20:H20"/>
    <mergeCell ref="I20:J20"/>
    <mergeCell ref="G18:H18"/>
    <mergeCell ref="B29:F29"/>
    <mergeCell ref="B27:F27"/>
    <mergeCell ref="G27:H27"/>
    <mergeCell ref="I27:J27"/>
    <mergeCell ref="G29:H29"/>
    <mergeCell ref="I29:J29"/>
    <mergeCell ref="B23:F23"/>
    <mergeCell ref="B24:F24"/>
    <mergeCell ref="G24:H24"/>
    <mergeCell ref="I24:J24"/>
    <mergeCell ref="B25:F25"/>
    <mergeCell ref="G25:H25"/>
    <mergeCell ref="I25:J25"/>
    <mergeCell ref="I21:J21"/>
    <mergeCell ref="B22:F22"/>
    <mergeCell ref="G22:H22"/>
    <mergeCell ref="I22:J22"/>
    <mergeCell ref="B32:F32"/>
    <mergeCell ref="G32:H32"/>
    <mergeCell ref="I32:J32"/>
    <mergeCell ref="B31:F31"/>
    <mergeCell ref="G31:H31"/>
    <mergeCell ref="I31:J31"/>
    <mergeCell ref="B14:F14"/>
    <mergeCell ref="G14:H14"/>
    <mergeCell ref="I14:J14"/>
    <mergeCell ref="B12:F12"/>
    <mergeCell ref="G12:H12"/>
    <mergeCell ref="I12:J12"/>
    <mergeCell ref="B13:F13"/>
    <mergeCell ref="G13:H13"/>
    <mergeCell ref="I13:J13"/>
    <mergeCell ref="B10:F10"/>
    <mergeCell ref="G10:H10"/>
    <mergeCell ref="I10:J10"/>
    <mergeCell ref="B11:F11"/>
    <mergeCell ref="G11:H11"/>
    <mergeCell ref="I11:J11"/>
    <mergeCell ref="A1:J2"/>
    <mergeCell ref="A5:A6"/>
    <mergeCell ref="B5:F6"/>
    <mergeCell ref="G5:H6"/>
    <mergeCell ref="I5:J6"/>
    <mergeCell ref="B7:F7"/>
    <mergeCell ref="G7:H7"/>
    <mergeCell ref="I7:J7"/>
    <mergeCell ref="G3:J3"/>
    <mergeCell ref="B9:F9"/>
    <mergeCell ref="G9:H9"/>
    <mergeCell ref="I9:J9"/>
    <mergeCell ref="B8:F8"/>
    <mergeCell ref="G8:H8"/>
    <mergeCell ref="I8:J8"/>
    <mergeCell ref="B15:F15"/>
    <mergeCell ref="G15:H15"/>
    <mergeCell ref="I15:J15"/>
    <mergeCell ref="B28:F28"/>
    <mergeCell ref="G28:H28"/>
    <mergeCell ref="I28:J28"/>
    <mergeCell ref="I18:J18"/>
    <mergeCell ref="B17:F17"/>
    <mergeCell ref="G17:H17"/>
    <mergeCell ref="I17:J17"/>
    <mergeCell ref="B18:F18"/>
    <mergeCell ref="B26:F26"/>
    <mergeCell ref="G26:H26"/>
    <mergeCell ref="I26:J26"/>
    <mergeCell ref="B21:F21"/>
    <mergeCell ref="G21:H21"/>
    <mergeCell ref="A37:J38"/>
    <mergeCell ref="A43:J44"/>
    <mergeCell ref="B30:F30"/>
    <mergeCell ref="G30:H30"/>
    <mergeCell ref="I30:J30"/>
    <mergeCell ref="A35:J36"/>
    <mergeCell ref="A39:J39"/>
    <mergeCell ref="A40:J40"/>
    <mergeCell ref="A41:J41"/>
  </mergeCells>
  <pageMargins left="0" right="0" top="0.35433070866141736" bottom="0.35433070866141736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СерЖ</dc:creator>
  <cp:lastModifiedBy>SUO</cp:lastModifiedBy>
  <cp:lastPrinted>2015-08-20T12:35:06Z</cp:lastPrinted>
  <dcterms:created xsi:type="dcterms:W3CDTF">2015-08-18T13:08:31Z</dcterms:created>
  <dcterms:modified xsi:type="dcterms:W3CDTF">2016-03-09T14:37:28Z</dcterms:modified>
</cp:coreProperties>
</file>